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190" tabRatio="646" activeTab="0"/>
  </bookViews>
  <sheets>
    <sheet name="Full Credit Package" sheetId="1" r:id="rId1"/>
    <sheet name="App Only - Up To $200,000" sheetId="2" r:id="rId2"/>
    <sheet name="Yeild Pricing" sheetId="3" state="hidden" r:id="rId3"/>
  </sheets>
  <definedNames>
    <definedName name="FDF" localSheetId="0">'Full Credit Package'!#REF!</definedName>
    <definedName name="FDF">'App Only - Up To $200,000'!$D$8</definedName>
  </definedNames>
  <calcPr fullCalcOnLoad="1"/>
</workbook>
</file>

<file path=xl/sharedStrings.xml><?xml version="1.0" encoding="utf-8"?>
<sst xmlns="http://schemas.openxmlformats.org/spreadsheetml/2006/main" count="47" uniqueCount="30">
  <si>
    <t>Tier 1</t>
  </si>
  <si>
    <t>Tier 2</t>
  </si>
  <si>
    <t>Tier 3</t>
  </si>
  <si>
    <t>Equipment Cost</t>
  </si>
  <si>
    <t>Equipment Cost:</t>
  </si>
  <si>
    <t>(Enter Amount Financed)</t>
  </si>
  <si>
    <t>Capital Lease</t>
  </si>
  <si>
    <t>10% Option</t>
  </si>
  <si>
    <t>Information required:</t>
  </si>
  <si>
    <t>(Additional credit information maybe required upon credit review)</t>
  </si>
  <si>
    <t xml:space="preserve">**Pricing is based on approved credit.  </t>
  </si>
  <si>
    <t>Contact Information:</t>
  </si>
  <si>
    <t>Fax:</t>
  </si>
  <si>
    <t>Email:</t>
  </si>
  <si>
    <t>URL:</t>
  </si>
  <si>
    <t>www.alliancefunds.com</t>
  </si>
  <si>
    <t>Dir. Line:</t>
  </si>
  <si>
    <t>Equipment Quote (Vendor Sales Quote)</t>
  </si>
  <si>
    <t>Lease Rate Factor</t>
  </si>
  <si>
    <t>(Enter Amount to be Financed)</t>
  </si>
  <si>
    <t>Information that may be required:</t>
  </si>
  <si>
    <t>Most recent interim financials</t>
  </si>
  <si>
    <t>Most recent 2 yearend financials</t>
  </si>
  <si>
    <t>Signed and complete credit application.</t>
  </si>
  <si>
    <t>**Pricing is based on approved credit</t>
  </si>
  <si>
    <t>714-278-4494</t>
  </si>
  <si>
    <t>Dustin Holcomb - Account Executive</t>
  </si>
  <si>
    <t>dholcomb@alliancefunds.com</t>
  </si>
  <si>
    <t>714-919-8766</t>
  </si>
  <si>
    <t>For Transactions up to $200,000 (Application-Only)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</si>
</sst>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.000_);[Red]\(&quot;$&quot;#,##0.000\)"/>
    <numFmt numFmtId="169" formatCode="&quot;$&quot;#,##0.0000_);[Red]\(&quot;$&quot;#,##0.0000\)"/>
    <numFmt numFmtId="170" formatCode="&quot;$&quot;#,##0.00000_);[Red]\(&quot;$&quot;#,##0.00000\)"/>
    <numFmt numFmtId="171" formatCode="0.00000000"/>
    <numFmt numFmtId="172" formatCode="0.0000000"/>
    <numFmt numFmtId="173" formatCode="0.000000"/>
    <numFmt numFmtId="174" formatCode="0.000%"/>
    <numFmt numFmtId="175" formatCode="0.0000%"/>
    <numFmt numFmtId="176" formatCode="_(* #,##0.000_);_(* \(#,##0.000\);_(* &quot;-&quot;??_);_(@_)"/>
    <numFmt numFmtId="177" formatCode="_(* #,##0.0000_);_(* \(#,##0.0000\);_(* &quot;-&quot;??_);_(@_)"/>
    <numFmt numFmtId="178" formatCode="_(&quot;$&quot;* #,##0.000_);_(&quot;$&quot;* \(#,##0.000\);_(&quot;$&quot;* &quot;-&quot;?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color indexed="18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9"/>
      <name val="Arial Black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44" fontId="4" fillId="0" borderId="0" xfId="44" applyFont="1" applyAlignment="1" applyProtection="1">
      <alignment horizontal="center"/>
      <protection/>
    </xf>
    <xf numFmtId="44" fontId="5" fillId="33" borderId="10" xfId="44" applyNumberFormat="1" applyFont="1" applyFill="1" applyBorder="1" applyAlignment="1" applyProtection="1">
      <alignment/>
      <protection locked="0"/>
    </xf>
    <xf numFmtId="44" fontId="3" fillId="0" borderId="0" xfId="44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4" fontId="3" fillId="0" borderId="11" xfId="44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3" fillId="0" borderId="0" xfId="59" applyNumberFormat="1" applyFont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8" fontId="3" fillId="0" borderId="0" xfId="44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44" fontId="8" fillId="0" borderId="0" xfId="44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4" fontId="5" fillId="33" borderId="10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/>
    </xf>
    <xf numFmtId="8" fontId="3" fillId="35" borderId="12" xfId="44" applyNumberFormat="1" applyFont="1" applyFill="1" applyBorder="1" applyAlignment="1" applyProtection="1">
      <alignment horizontal="center"/>
      <protection hidden="1"/>
    </xf>
    <xf numFmtId="8" fontId="3" fillId="35" borderId="13" xfId="44" applyNumberFormat="1" applyFont="1" applyFill="1" applyBorder="1" applyAlignment="1" applyProtection="1">
      <alignment horizontal="center"/>
      <protection hidden="1"/>
    </xf>
    <xf numFmtId="8" fontId="3" fillId="35" borderId="14" xfId="44" applyNumberFormat="1" applyFont="1" applyFill="1" applyBorder="1" applyAlignment="1" applyProtection="1">
      <alignment horizontal="center"/>
      <protection hidden="1"/>
    </xf>
    <xf numFmtId="8" fontId="3" fillId="35" borderId="15" xfId="44" applyNumberFormat="1" applyFont="1" applyFill="1" applyBorder="1" applyAlignment="1" applyProtection="1">
      <alignment horizontal="center"/>
      <protection hidden="1"/>
    </xf>
    <xf numFmtId="8" fontId="3" fillId="35" borderId="16" xfId="44" applyNumberFormat="1" applyFont="1" applyFill="1" applyBorder="1" applyAlignment="1" applyProtection="1">
      <alignment horizontal="center"/>
      <protection hidden="1"/>
    </xf>
    <xf numFmtId="0" fontId="50" fillId="36" borderId="0" xfId="0" applyFont="1" applyFill="1" applyAlignment="1" applyProtection="1">
      <alignment/>
      <protection/>
    </xf>
    <xf numFmtId="44" fontId="50" fillId="36" borderId="0" xfId="44" applyFont="1" applyFill="1" applyBorder="1" applyAlignment="1" applyProtection="1">
      <alignment horizontal="center"/>
      <protection/>
    </xf>
    <xf numFmtId="44" fontId="50" fillId="36" borderId="17" xfId="44" applyFont="1" applyFill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44" fontId="3" fillId="0" borderId="10" xfId="44" applyFont="1" applyBorder="1" applyAlignment="1" applyProtection="1">
      <alignment horizontal="center"/>
      <protection/>
    </xf>
    <xf numFmtId="8" fontId="3" fillId="35" borderId="10" xfId="44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5" fillId="0" borderId="0" xfId="44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4" fontId="11" fillId="0" borderId="0" xfId="44" applyFont="1" applyAlignment="1" applyProtection="1">
      <alignment/>
      <protection/>
    </xf>
    <xf numFmtId="0" fontId="51" fillId="37" borderId="11" xfId="0" applyFont="1" applyFill="1" applyBorder="1" applyAlignment="1" applyProtection="1">
      <alignment/>
      <protection/>
    </xf>
    <xf numFmtId="44" fontId="12" fillId="37" borderId="11" xfId="44" applyFont="1" applyFill="1" applyBorder="1" applyAlignment="1" applyProtection="1">
      <alignment horizontal="center"/>
      <protection/>
    </xf>
    <xf numFmtId="44" fontId="5" fillId="0" borderId="0" xfId="44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44" fontId="0" fillId="0" borderId="0" xfId="44" applyFont="1" applyAlignment="1" applyProtection="1">
      <alignment/>
      <protection/>
    </xf>
    <xf numFmtId="8" fontId="3" fillId="0" borderId="0" xfId="44" applyNumberFormat="1" applyFont="1" applyFill="1" applyBorder="1" applyAlignment="1" applyProtection="1">
      <alignment horizontal="center"/>
      <protection/>
    </xf>
    <xf numFmtId="44" fontId="3" fillId="0" borderId="0" xfId="44" applyFont="1" applyAlignment="1" applyProtection="1">
      <alignment/>
      <protection/>
    </xf>
    <xf numFmtId="44" fontId="3" fillId="0" borderId="0" xfId="44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44" fontId="14" fillId="0" borderId="0" xfId="44" applyFont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4" fontId="11" fillId="0" borderId="0" xfId="44" applyFont="1" applyAlignment="1" applyProtection="1">
      <alignment horizontal="left"/>
      <protection/>
    </xf>
    <xf numFmtId="44" fontId="9" fillId="0" borderId="0" xfId="53" applyNumberForma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3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iancefunds.com/" TargetMode="External" /><Relationship Id="rId2" Type="http://schemas.openxmlformats.org/officeDocument/2006/relationships/hyperlink" Target="mailto:dholcomb@alliancefunds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iancefunds.com/" TargetMode="External" /><Relationship Id="rId2" Type="http://schemas.openxmlformats.org/officeDocument/2006/relationships/hyperlink" Target="mailto:dholcomb@alliancefunds.co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3"/>
  <sheetViews>
    <sheetView showGridLines="0" tabSelected="1" zoomScalePageLayoutView="0" workbookViewId="0" topLeftCell="A1">
      <selection activeCell="F29" sqref="F28:F29"/>
    </sheetView>
  </sheetViews>
  <sheetFormatPr defaultColWidth="9.140625" defaultRowHeight="13.5" customHeight="1"/>
  <cols>
    <col min="1" max="1" width="12.421875" style="17" customWidth="1"/>
    <col min="2" max="2" width="18.00390625" style="17" customWidth="1"/>
    <col min="3" max="3" width="14.7109375" style="2" customWidth="1"/>
    <col min="4" max="4" width="12.140625" style="3" customWidth="1"/>
    <col min="5" max="5" width="16.421875" style="3" customWidth="1"/>
    <col min="6" max="6" width="18.00390625" style="4" customWidth="1"/>
    <col min="7" max="7" width="15.7109375" style="4" bestFit="1" customWidth="1"/>
    <col min="8" max="8" width="9.140625" style="4" customWidth="1"/>
    <col min="9" max="9" width="9.28125" style="4" customWidth="1"/>
    <col min="10" max="10" width="9.140625" style="4" hidden="1" customWidth="1"/>
    <col min="11" max="11" width="9.140625" style="4" customWidth="1"/>
    <col min="12" max="16384" width="9.140625" style="4" customWidth="1"/>
  </cols>
  <sheetData>
    <row r="1" ht="13.5" customHeight="1">
      <c r="C1" s="26"/>
    </row>
    <row r="2" ht="13.5" customHeight="1">
      <c r="C2" s="26"/>
    </row>
    <row r="3" spans="1:7" ht="15" customHeight="1">
      <c r="A3" s="10"/>
      <c r="B3" s="18"/>
      <c r="C3" s="26"/>
      <c r="D3" s="10"/>
      <c r="F3" s="29"/>
      <c r="G3" s="27"/>
    </row>
    <row r="4" spans="1:4" ht="15" customHeight="1">
      <c r="A4" s="10"/>
      <c r="B4" s="10"/>
      <c r="C4" s="26"/>
      <c r="D4" s="10"/>
    </row>
    <row r="5" spans="1:7" ht="53.25" customHeight="1">
      <c r="A5" s="10"/>
      <c r="B5" s="10"/>
      <c r="C5" s="26"/>
      <c r="D5" s="10"/>
      <c r="E5" s="10"/>
      <c r="F5" s="10"/>
      <c r="G5" s="10"/>
    </row>
    <row r="6" spans="1:7" ht="15" customHeight="1">
      <c r="A6" s="48" t="s">
        <v>4</v>
      </c>
      <c r="C6" s="28">
        <v>250000</v>
      </c>
      <c r="D6" s="44" t="s">
        <v>19</v>
      </c>
      <c r="E6" s="10"/>
      <c r="F6" s="10"/>
      <c r="G6" s="10"/>
    </row>
    <row r="7" spans="1:7" ht="17.25" customHeight="1">
      <c r="A7" s="19"/>
      <c r="B7" s="13"/>
      <c r="C7" s="10"/>
      <c r="D7" s="9"/>
      <c r="E7" s="9"/>
      <c r="F7" s="10"/>
      <c r="G7" s="10"/>
    </row>
    <row r="8" spans="1:5" ht="15" customHeight="1">
      <c r="A8" s="14"/>
      <c r="B8" s="35" t="s">
        <v>18</v>
      </c>
      <c r="C8" s="36" t="s">
        <v>3</v>
      </c>
      <c r="D8" s="36" t="s">
        <v>6</v>
      </c>
      <c r="E8" s="37" t="s">
        <v>7</v>
      </c>
    </row>
    <row r="9" spans="1:10" ht="15" customHeight="1">
      <c r="A9" s="24">
        <v>24</v>
      </c>
      <c r="B9" s="38">
        <f>ABS(PMT(J9/12,A9,C9,0,0)/C9)</f>
        <v>0.04387138973406844</v>
      </c>
      <c r="C9" s="39">
        <f>C6</f>
        <v>250000</v>
      </c>
      <c r="D9" s="40">
        <f>ABS(PMT(J9/12,A9,C9,0,0))</f>
        <v>10967.84743351711</v>
      </c>
      <c r="E9" s="40">
        <f>ABS(PMT(J9/12,A9,C9,-C9*0.1,0))</f>
        <v>9975.229356832067</v>
      </c>
      <c r="J9" s="41">
        <v>0.05</v>
      </c>
    </row>
    <row r="10" spans="1:10" ht="15" customHeight="1">
      <c r="A10" s="24">
        <v>36</v>
      </c>
      <c r="B10" s="38">
        <f>ABS(PMT(J10/12,A10,C10,0,0)/C10)</f>
        <v>0.030195901804310286</v>
      </c>
      <c r="C10" s="39">
        <f>C9</f>
        <v>250000</v>
      </c>
      <c r="D10" s="40">
        <f>ABS(PMT(J10/12,A10,C10,0,0))</f>
        <v>7548.975451077571</v>
      </c>
      <c r="E10" s="40">
        <f>ABS(PMT(J10/12,A10,C10,-C10*0.1,0))</f>
        <v>6908.661239303147</v>
      </c>
      <c r="J10" s="41">
        <v>0.055</v>
      </c>
    </row>
    <row r="11" spans="1:10" ht="15" customHeight="1">
      <c r="A11" s="24">
        <v>48</v>
      </c>
      <c r="B11" s="38">
        <f>ABS(PMT(J11/12,A11,C11,0,0)/C11)</f>
        <v>0.023485029047935615</v>
      </c>
      <c r="C11" s="39">
        <f>C10</f>
        <v>250000</v>
      </c>
      <c r="D11" s="40">
        <f>ABS(PMT(J11/12,A11,C11,0,0))</f>
        <v>5871.257261983904</v>
      </c>
      <c r="E11" s="40">
        <f>ABS(PMT(J11/12,A11,C11,-C11*0.1,0))</f>
        <v>5409.131535785514</v>
      </c>
      <c r="J11" s="41">
        <v>0.06</v>
      </c>
    </row>
    <row r="12" spans="1:10" ht="15" customHeight="1" thickBot="1">
      <c r="A12" s="25">
        <v>60</v>
      </c>
      <c r="B12" s="38">
        <f>ABS(PMT(J12/12,A12,C12,0,0)/C12)</f>
        <v>0.019566148218728544</v>
      </c>
      <c r="C12" s="39">
        <f>C11</f>
        <v>250000</v>
      </c>
      <c r="D12" s="40">
        <f>ABS(PMT(J12/12,A12,C12,0,0))</f>
        <v>4891.537054682136</v>
      </c>
      <c r="E12" s="40">
        <f>ABS(PMT(J12/12,A12,C12,-C12*0.1,0))</f>
        <v>4537.800015880589</v>
      </c>
      <c r="J12" s="42">
        <v>0.065</v>
      </c>
    </row>
    <row r="13" spans="4:5" ht="15" customHeight="1">
      <c r="D13" s="5"/>
      <c r="E13" s="5"/>
    </row>
    <row r="14" spans="1:5" ht="15" customHeight="1">
      <c r="A14" s="17" t="s">
        <v>20</v>
      </c>
      <c r="C14" s="50"/>
      <c r="D14" s="56"/>
      <c r="E14" s="56"/>
    </row>
    <row r="15" spans="1:5" ht="15" customHeight="1">
      <c r="A15" s="50" t="s">
        <v>21</v>
      </c>
      <c r="C15" s="50"/>
      <c r="D15" s="57"/>
      <c r="E15" s="57"/>
    </row>
    <row r="16" spans="1:5" ht="15" customHeight="1">
      <c r="A16" s="50" t="s">
        <v>22</v>
      </c>
      <c r="C16" s="50"/>
      <c r="D16" s="57"/>
      <c r="E16" s="57"/>
    </row>
    <row r="17" spans="1:5" ht="15" customHeight="1">
      <c r="A17" s="50" t="s">
        <v>23</v>
      </c>
      <c r="C17" s="50"/>
      <c r="D17" s="57"/>
      <c r="E17" s="57"/>
    </row>
    <row r="18" spans="1:5" ht="15" customHeight="1">
      <c r="A18" s="50" t="s">
        <v>9</v>
      </c>
      <c r="C18" s="50"/>
      <c r="D18" s="57"/>
      <c r="E18" s="57"/>
    </row>
    <row r="19" spans="1:5" ht="15" customHeight="1">
      <c r="A19" s="50"/>
      <c r="C19" s="50"/>
      <c r="D19" s="57"/>
      <c r="E19" s="57"/>
    </row>
    <row r="20" spans="1:5" ht="15" customHeight="1">
      <c r="A20" s="58" t="s">
        <v>10</v>
      </c>
      <c r="C20" s="58"/>
      <c r="D20" s="57"/>
      <c r="E20" s="57"/>
    </row>
    <row r="21" spans="1:5" ht="15" customHeight="1">
      <c r="A21" s="58"/>
      <c r="C21" s="58"/>
      <c r="D21" s="57"/>
      <c r="E21" s="57"/>
    </row>
    <row r="22" spans="1:5" ht="15" customHeight="1">
      <c r="A22" s="58"/>
      <c r="C22" s="58"/>
      <c r="D22" s="57"/>
      <c r="E22" s="57"/>
    </row>
    <row r="23" spans="3:5" ht="15" customHeight="1">
      <c r="C23" s="50"/>
      <c r="D23" s="57"/>
      <c r="E23" s="57"/>
    </row>
    <row r="24" spans="3:5" ht="15" customHeight="1">
      <c r="C24" s="50"/>
      <c r="D24" s="57"/>
      <c r="E24" s="57"/>
    </row>
    <row r="25" spans="3:5" ht="15" customHeight="1">
      <c r="C25" s="50"/>
      <c r="D25" s="57"/>
      <c r="E25" s="57"/>
    </row>
    <row r="26" spans="1:5" ht="15" customHeight="1">
      <c r="A26" s="54" t="s">
        <v>11</v>
      </c>
      <c r="B26" s="54"/>
      <c r="C26" s="55"/>
      <c r="D26" s="57"/>
      <c r="E26" s="57"/>
    </row>
    <row r="27" spans="1:5" ht="15" customHeight="1">
      <c r="A27" s="54"/>
      <c r="B27" s="54"/>
      <c r="C27" s="55"/>
      <c r="D27" s="57"/>
      <c r="E27" s="57"/>
    </row>
    <row r="28" spans="1:5" ht="15" customHeight="1">
      <c r="A28" s="54" t="s">
        <v>26</v>
      </c>
      <c r="C28" s="54"/>
      <c r="D28" s="52"/>
      <c r="E28" s="57"/>
    </row>
    <row r="29" spans="1:5" ht="15" customHeight="1">
      <c r="A29" s="17" t="s">
        <v>16</v>
      </c>
      <c r="B29" s="50" t="s">
        <v>25</v>
      </c>
      <c r="C29" s="50"/>
      <c r="D29" s="52"/>
      <c r="E29" s="57"/>
    </row>
    <row r="30" spans="1:5" ht="15" customHeight="1">
      <c r="A30" s="17" t="s">
        <v>12</v>
      </c>
      <c r="B30" s="50" t="s">
        <v>28</v>
      </c>
      <c r="C30" s="50"/>
      <c r="D30" s="52"/>
      <c r="E30" s="57"/>
    </row>
    <row r="31" spans="1:5" ht="15" customHeight="1">
      <c r="A31" s="17" t="s">
        <v>13</v>
      </c>
      <c r="B31" s="60" t="s">
        <v>27</v>
      </c>
      <c r="C31" s="50"/>
      <c r="D31" s="52"/>
      <c r="E31" s="57"/>
    </row>
    <row r="32" spans="1:5" ht="15" customHeight="1">
      <c r="A32" s="17" t="s">
        <v>14</v>
      </c>
      <c r="B32" s="60" t="s">
        <v>15</v>
      </c>
      <c r="C32" s="50"/>
      <c r="D32" s="52"/>
      <c r="E32" s="57"/>
    </row>
    <row r="33" spans="2:5" ht="15" customHeight="1">
      <c r="B33" s="50"/>
      <c r="C33" s="50"/>
      <c r="D33" s="57"/>
      <c r="E33" s="57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password="CC2A" sheet="1"/>
  <hyperlinks>
    <hyperlink ref="B32" r:id="rId1" display="www.alliancefunds.com"/>
    <hyperlink ref="B31" r:id="rId2" display="dholcomb@alliancefunds.com"/>
  </hyperlinks>
  <printOptions/>
  <pageMargins left="0.75" right="0.75" top="1" bottom="1" header="0.5" footer="0.5"/>
  <pageSetup horizontalDpi="600" verticalDpi="600" orientation="portrait" r:id="rId6"/>
  <headerFooter alignWithMargins="0">
    <oddFooter>&amp;L&amp;T
&amp;D&amp;CConfidential Information
&amp;RProperty of Alliance Funding Group
</oddFooter>
  </headerFooter>
  <drawing r:id="rId5"/>
  <legacyDrawing r:id="rId4"/>
  <oleObjects>
    <oleObject progId="Word.Document.8" shapeId="334973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G31"/>
  <sheetViews>
    <sheetView showGridLines="0" zoomScalePageLayoutView="0" workbookViewId="0" topLeftCell="A1">
      <selection activeCell="F28" sqref="F28"/>
    </sheetView>
  </sheetViews>
  <sheetFormatPr defaultColWidth="9.140625" defaultRowHeight="13.5" customHeight="1"/>
  <cols>
    <col min="1" max="2" width="14.7109375" style="14" customWidth="1"/>
    <col min="3" max="3" width="14.7109375" style="6" customWidth="1"/>
    <col min="4" max="5" width="14.7109375" style="9" customWidth="1"/>
    <col min="6" max="6" width="17.00390625" style="10" customWidth="1"/>
    <col min="7" max="7" width="14.421875" style="10" hidden="1" customWidth="1"/>
    <col min="8" max="16384" width="9.140625" style="10" customWidth="1"/>
  </cols>
  <sheetData>
    <row r="2" spans="1:4" ht="15" customHeight="1">
      <c r="A2" s="12"/>
      <c r="D2" s="7"/>
    </row>
    <row r="3" spans="2:4" ht="15" customHeight="1">
      <c r="B3" s="13"/>
      <c r="D3" s="7"/>
    </row>
    <row r="4" spans="2:4" ht="69" customHeight="1">
      <c r="B4" s="13"/>
      <c r="D4" s="7"/>
    </row>
    <row r="5" spans="1:4" ht="14.25" customHeight="1">
      <c r="A5" s="43" t="s">
        <v>4</v>
      </c>
      <c r="C5" s="8">
        <v>100000</v>
      </c>
      <c r="D5" s="49" t="s">
        <v>5</v>
      </c>
    </row>
    <row r="6" spans="1:4" ht="15" customHeight="1">
      <c r="A6" s="9"/>
      <c r="C6" s="27"/>
      <c r="D6" s="7"/>
    </row>
    <row r="7" spans="1:3" ht="15" customHeight="1">
      <c r="A7" s="45"/>
      <c r="B7" s="59" t="s">
        <v>29</v>
      </c>
      <c r="C7" s="10"/>
    </row>
    <row r="8" spans="2:7" ht="15" customHeight="1" thickBot="1">
      <c r="B8" s="46" t="s">
        <v>18</v>
      </c>
      <c r="C8" s="47" t="s">
        <v>3</v>
      </c>
      <c r="D8" s="47" t="s">
        <v>6</v>
      </c>
      <c r="E8" s="47" t="s">
        <v>7</v>
      </c>
      <c r="G8" s="13">
        <v>0.09</v>
      </c>
    </row>
    <row r="9" spans="1:5" ht="15" customHeight="1">
      <c r="A9" s="24">
        <v>24</v>
      </c>
      <c r="B9" s="15">
        <f>ABS(PMT(G8/12,A9,C9,0,0)/C9)</f>
        <v>0.045684742279173095</v>
      </c>
      <c r="C9" s="6">
        <f>C5</f>
        <v>100000</v>
      </c>
      <c r="D9" s="30">
        <f>ABS(PMT(G8/12,A9,C9,0,0))</f>
        <v>4568.47422791731</v>
      </c>
      <c r="E9" s="34">
        <f>ABS(PMT(G8/12,A9,C9,-C9*0.1,0))</f>
        <v>4186.626805125578</v>
      </c>
    </row>
    <row r="10" spans="1:5" ht="15" customHeight="1">
      <c r="A10" s="24">
        <v>36</v>
      </c>
      <c r="B10" s="15">
        <f>ABS(PMT(G8/12,A10,C10,0,0)/C10)</f>
        <v>0.03179973265994069</v>
      </c>
      <c r="C10" s="6">
        <f>C9</f>
        <v>100000</v>
      </c>
      <c r="D10" s="30">
        <f>ABS(PMT(G8/12,A10,C10,0,0))</f>
        <v>3179.9732659940687</v>
      </c>
      <c r="E10" s="31">
        <f>ABS(PMT(G8/12,A10,C10,-C10*0.1,0))</f>
        <v>2936.9759393946615</v>
      </c>
    </row>
    <row r="11" spans="1:5" ht="15" customHeight="1">
      <c r="A11" s="24">
        <v>48</v>
      </c>
      <c r="B11" s="15">
        <f>ABS(PMT(G8/12,A11,C11,0,0)/C11)</f>
        <v>0.024885042373934213</v>
      </c>
      <c r="C11" s="6">
        <f>C10</f>
        <v>100000</v>
      </c>
      <c r="D11" s="30">
        <f>ABS(PMT(G8/12,A11,C11,0,0))</f>
        <v>2488.504237393421</v>
      </c>
      <c r="E11" s="31">
        <f>ABS(PMT(G8/12,A11,C11,-C11*0.1,0))</f>
        <v>2314.6538136540785</v>
      </c>
    </row>
    <row r="12" spans="1:5" ht="15" customHeight="1" thickBot="1">
      <c r="A12" s="25">
        <v>60</v>
      </c>
      <c r="B12" s="16">
        <f>ABS(PMT(G8/12,A12,C12,0,0)/C12)</f>
        <v>0.02075835522635401</v>
      </c>
      <c r="C12" s="11">
        <f>C11</f>
        <v>100000</v>
      </c>
      <c r="D12" s="32">
        <f>ABS(PMT(G8/12,A12,C12,0,0))</f>
        <v>2075.835522635401</v>
      </c>
      <c r="E12" s="33">
        <f>ABS(PMT(G8/12,A12,C12,-C12*0.1,0))</f>
        <v>1943.2519703718608</v>
      </c>
    </row>
    <row r="13" spans="1:7" ht="15" customHeight="1">
      <c r="A13" s="20"/>
      <c r="B13" s="21"/>
      <c r="C13" s="22"/>
      <c r="D13" s="23"/>
      <c r="E13" s="23"/>
      <c r="F13" s="23"/>
      <c r="G13" s="23"/>
    </row>
    <row r="14" spans="1:7" ht="15" customHeight="1">
      <c r="A14" s="17" t="s">
        <v>8</v>
      </c>
      <c r="B14" s="17"/>
      <c r="C14" s="50"/>
      <c r="D14" s="51"/>
      <c r="E14" s="51"/>
      <c r="F14" s="51"/>
      <c r="G14" s="23"/>
    </row>
    <row r="15" spans="1:6" ht="15" customHeight="1">
      <c r="A15" s="50" t="s">
        <v>17</v>
      </c>
      <c r="B15" s="17"/>
      <c r="C15" s="52"/>
      <c r="D15" s="44"/>
      <c r="E15" s="44"/>
      <c r="F15" s="44"/>
    </row>
    <row r="16" spans="1:6" ht="15" customHeight="1">
      <c r="A16" s="50" t="s">
        <v>23</v>
      </c>
      <c r="B16" s="17"/>
      <c r="C16" s="52"/>
      <c r="D16" s="44"/>
      <c r="E16" s="44"/>
      <c r="F16" s="44"/>
    </row>
    <row r="17" spans="1:6" ht="15" customHeight="1">
      <c r="A17" s="50" t="s">
        <v>9</v>
      </c>
      <c r="B17" s="17"/>
      <c r="C17" s="52"/>
      <c r="D17" s="44"/>
      <c r="E17" s="44"/>
      <c r="F17" s="44"/>
    </row>
    <row r="18" spans="1:6" ht="15" customHeight="1">
      <c r="A18" s="44"/>
      <c r="B18" s="44"/>
      <c r="C18" s="52"/>
      <c r="D18" s="44"/>
      <c r="E18" s="44"/>
      <c r="F18" s="44"/>
    </row>
    <row r="19" spans="1:6" ht="15" customHeight="1">
      <c r="A19" s="14" t="s">
        <v>24</v>
      </c>
      <c r="B19" s="44"/>
      <c r="C19" s="52"/>
      <c r="D19" s="44"/>
      <c r="E19" s="44"/>
      <c r="F19" s="44"/>
    </row>
    <row r="20" spans="1:6" ht="15" customHeight="1">
      <c r="A20" s="44"/>
      <c r="B20" s="44"/>
      <c r="C20" s="44"/>
      <c r="D20" s="44"/>
      <c r="E20" s="44"/>
      <c r="F20" s="44"/>
    </row>
    <row r="21" spans="1:6" ht="15" customHeight="1">
      <c r="A21" s="44"/>
      <c r="B21" s="44"/>
      <c r="C21" s="44"/>
      <c r="D21" s="44"/>
      <c r="E21" s="44"/>
      <c r="F21" s="44"/>
    </row>
    <row r="22" spans="1:6" ht="15" customHeight="1">
      <c r="A22" s="44"/>
      <c r="B22" s="44"/>
      <c r="C22" s="44"/>
      <c r="D22" s="44"/>
      <c r="E22" s="44"/>
      <c r="F22" s="44"/>
    </row>
    <row r="23" spans="3:6" ht="15" customHeight="1">
      <c r="C23" s="52"/>
      <c r="D23" s="53"/>
      <c r="E23" s="53"/>
      <c r="F23" s="44"/>
    </row>
    <row r="24" spans="3:6" ht="23.25" customHeight="1">
      <c r="C24" s="52"/>
      <c r="D24" s="53"/>
      <c r="E24" s="53"/>
      <c r="F24" s="44"/>
    </row>
    <row r="25" spans="1:6" ht="15" customHeight="1">
      <c r="A25" s="54" t="s">
        <v>11</v>
      </c>
      <c r="B25" s="54"/>
      <c r="C25" s="55"/>
      <c r="D25" s="53"/>
      <c r="E25" s="53"/>
      <c r="F25" s="44"/>
    </row>
    <row r="26" spans="3:6" ht="15" customHeight="1">
      <c r="C26" s="54"/>
      <c r="D26" s="54"/>
      <c r="E26" s="55"/>
      <c r="F26" s="44"/>
    </row>
    <row r="27" spans="1:6" ht="15" customHeight="1">
      <c r="A27" s="54" t="s">
        <v>26</v>
      </c>
      <c r="B27" s="17"/>
      <c r="C27" s="54"/>
      <c r="D27" s="52"/>
      <c r="E27" s="10"/>
      <c r="F27" s="44"/>
    </row>
    <row r="28" spans="1:6" ht="15" customHeight="1">
      <c r="A28" s="17" t="s">
        <v>16</v>
      </c>
      <c r="B28" s="50" t="s">
        <v>25</v>
      </c>
      <c r="C28" s="50"/>
      <c r="D28" s="52"/>
      <c r="E28" s="10"/>
      <c r="F28" s="44"/>
    </row>
    <row r="29" spans="1:6" ht="15" customHeight="1">
      <c r="A29" s="17" t="s">
        <v>12</v>
      </c>
      <c r="B29" s="50" t="s">
        <v>28</v>
      </c>
      <c r="C29" s="50"/>
      <c r="D29" s="52"/>
      <c r="E29" s="10"/>
      <c r="F29" s="44"/>
    </row>
    <row r="30" spans="1:6" ht="15" customHeight="1">
      <c r="A30" s="17" t="s">
        <v>13</v>
      </c>
      <c r="B30" s="60" t="s">
        <v>27</v>
      </c>
      <c r="C30" s="50"/>
      <c r="D30" s="52"/>
      <c r="E30" s="10"/>
      <c r="F30" s="44"/>
    </row>
    <row r="31" spans="1:6" ht="15" customHeight="1">
      <c r="A31" s="17" t="s">
        <v>14</v>
      </c>
      <c r="B31" s="60" t="s">
        <v>15</v>
      </c>
      <c r="C31" s="50"/>
      <c r="D31" s="52"/>
      <c r="E31" s="10"/>
      <c r="F31" s="4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password="CC2A" sheet="1"/>
  <hyperlinks>
    <hyperlink ref="B31" r:id="rId1" display="www.alliancefunds.com"/>
    <hyperlink ref="B30" r:id="rId2" display="dholcomb@alliancefunds.com"/>
  </hyperlinks>
  <printOptions/>
  <pageMargins left="0.75" right="0.37" top="1" bottom="1" header="0.5" footer="0.5"/>
  <pageSetup horizontalDpi="600" verticalDpi="600" orientation="portrait" r:id="rId6"/>
  <headerFooter alignWithMargins="0">
    <oddFooter>&amp;L&amp;T
&amp;D&amp;CConfidential Information
&amp;RProperty of Alliance Funding Group
</oddFooter>
  </headerFooter>
  <drawing r:id="rId5"/>
  <legacyDrawing r:id="rId4"/>
  <oleObjects>
    <oleObject progId="Word.Document.8" shapeId="1981258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s="1">
        <v>0.09</v>
      </c>
    </row>
    <row r="2" spans="1:2" ht="12.75">
      <c r="A2" t="s">
        <v>1</v>
      </c>
      <c r="B2" s="1">
        <v>0.125</v>
      </c>
    </row>
    <row r="3" spans="1:2" ht="12.75">
      <c r="A3" t="s">
        <v>2</v>
      </c>
      <c r="B3" s="1">
        <v>0.155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bpatel</dc:creator>
  <cp:keywords/>
  <dc:description/>
  <cp:lastModifiedBy>Dustin Holcomb</cp:lastModifiedBy>
  <cp:lastPrinted>2009-01-23T16:45:41Z</cp:lastPrinted>
  <dcterms:created xsi:type="dcterms:W3CDTF">2007-01-15T16:18:30Z</dcterms:created>
  <dcterms:modified xsi:type="dcterms:W3CDTF">2016-01-15T16:42:20Z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